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45" windowHeight="6495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<sst xmlns="http://schemas.openxmlformats.org/spreadsheetml/2006/main" count="38" uniqueCount="37">
  <si>
    <t>A</t>
  </si>
  <si>
    <t>B</t>
  </si>
  <si>
    <t>C</t>
  </si>
  <si>
    <t>D</t>
  </si>
  <si>
    <t>E</t>
  </si>
  <si>
    <t>F</t>
  </si>
  <si>
    <t>G</t>
  </si>
  <si>
    <t>H</t>
  </si>
  <si>
    <t>Schicht Nr.</t>
  </si>
  <si>
    <t>d/lambda</t>
  </si>
  <si>
    <t xml:space="preserve">U = </t>
  </si>
  <si>
    <t>lambda</t>
  </si>
  <si>
    <t>d [m]</t>
  </si>
  <si>
    <r>
      <t>Wärmedurchgangswiderstand</t>
    </r>
    <r>
      <rPr>
        <b/>
        <sz val="12"/>
        <rFont val="Arial"/>
        <family val="2"/>
      </rPr>
      <t xml:space="preserve"> R = 1/U [qmK/W]</t>
    </r>
  </si>
  <si>
    <t>Temperatur-Modul</t>
  </si>
  <si>
    <t>T-innen (°C)</t>
  </si>
  <si>
    <t>T-außen (°C)</t>
  </si>
  <si>
    <t>(Ti-a) / (1/U)</t>
  </si>
  <si>
    <t>1/U =</t>
  </si>
  <si>
    <t>I</t>
  </si>
  <si>
    <t>Innen-Raumluft °C</t>
  </si>
  <si>
    <t>Außentemperatur °C</t>
  </si>
  <si>
    <t>Schicht-Bezeichnung</t>
  </si>
  <si>
    <t>(Ti-a) / (1/U) =</t>
  </si>
  <si>
    <t>Ti-a =</t>
  </si>
  <si>
    <t>Wärmeübergang innen 1/a i</t>
  </si>
  <si>
    <t>Wärmeübergang außen 1/a a</t>
  </si>
  <si>
    <t>Eingabefeld für Anwender</t>
  </si>
  <si>
    <t>Ausgabefeld Ergebnis</t>
  </si>
  <si>
    <t>progammiert - nur Kontrolle</t>
  </si>
  <si>
    <t>U =</t>
  </si>
  <si>
    <t>W/qmK</t>
  </si>
  <si>
    <t>Zwischenwerte</t>
  </si>
  <si>
    <t>Ergebnisse</t>
  </si>
  <si>
    <t>Eingabe</t>
  </si>
  <si>
    <t>Hinweis: Bei allen Luftschichten Werte (d/lambda) unter Dicke eintragen und Spalte D "1" eintragen.                                                                                                                            Dadurch wird die Programmierung in Spalte E nicht überschrieben. In C2 und D2 ist das deshalb bereits so geschehen.</t>
  </si>
  <si>
    <t>(C) www.tischler-ole-welzel.de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</si>
</sst>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2"/>
      <color indexed="8"/>
      <name val="Arial"/>
      <family val="2"/>
    </font>
    <font>
      <b/>
      <i/>
      <sz val="12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sz val="12"/>
      <color indexed="39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20"/>
      <color indexed="8"/>
      <name val="Arial"/>
      <family val="2"/>
    </font>
    <font>
      <sz val="14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vertical="center"/>
    </xf>
    <xf numFmtId="177" fontId="14" fillId="2" borderId="8" xfId="0" applyNumberFormat="1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176" fontId="18" fillId="2" borderId="9" xfId="0" applyNumberFormat="1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176" fontId="19" fillId="2" borderId="11" xfId="0" applyNumberFormat="1" applyFont="1" applyFill="1" applyBorder="1" applyAlignment="1">
      <alignment horizontal="center" vertical="center"/>
    </xf>
    <xf numFmtId="176" fontId="19" fillId="2" borderId="12" xfId="0" applyNumberFormat="1" applyFont="1" applyFill="1" applyBorder="1" applyAlignment="1">
      <alignment horizontal="center" vertical="center"/>
    </xf>
    <xf numFmtId="178" fontId="12" fillId="3" borderId="1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vertical="center" wrapText="1"/>
    </xf>
    <xf numFmtId="177" fontId="21" fillId="4" borderId="13" xfId="0" applyNumberFormat="1" applyFont="1" applyFill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vertical="center" wrapText="1"/>
    </xf>
    <xf numFmtId="177" fontId="21" fillId="4" borderId="14" xfId="0" applyNumberFormat="1" applyFont="1" applyFill="1" applyBorder="1" applyAlignment="1">
      <alignment horizontal="center" vertical="center"/>
    </xf>
    <xf numFmtId="0" fontId="21" fillId="4" borderId="14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vertical="center" wrapText="1"/>
    </xf>
    <xf numFmtId="177" fontId="21" fillId="4" borderId="15" xfId="0" applyNumberFormat="1" applyFont="1" applyFill="1" applyBorder="1" applyAlignment="1">
      <alignment horizontal="center" vertical="center"/>
    </xf>
    <xf numFmtId="0" fontId="21" fillId="4" borderId="1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vertical="center"/>
    </xf>
    <xf numFmtId="177" fontId="14" fillId="2" borderId="18" xfId="0" applyNumberFormat="1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176" fontId="18" fillId="2" borderId="16" xfId="0" applyNumberFormat="1" applyFont="1" applyFill="1" applyBorder="1" applyAlignment="1">
      <alignment horizontal="center" vertical="center"/>
    </xf>
    <xf numFmtId="178" fontId="25" fillId="3" borderId="10" xfId="0" applyNumberFormat="1" applyFont="1" applyFill="1" applyBorder="1" applyAlignment="1">
      <alignment horizontal="center" vertical="center"/>
    </xf>
    <xf numFmtId="0" fontId="22" fillId="4" borderId="2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left" vertical="center"/>
    </xf>
    <xf numFmtId="0" fontId="12" fillId="2" borderId="21" xfId="0" applyFont="1" applyFill="1" applyBorder="1" applyAlignment="1">
      <alignment horizontal="right" vertical="center"/>
    </xf>
    <xf numFmtId="177" fontId="26" fillId="2" borderId="22" xfId="0" applyNumberFormat="1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1" fontId="26" fillId="2" borderId="22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22" fillId="4" borderId="23" xfId="0" applyFont="1" applyFill="1" applyBorder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26" fillId="2" borderId="22" xfId="0" applyFont="1" applyFill="1" applyBorder="1" applyAlignment="1">
      <alignment horizontal="center" vertical="center"/>
    </xf>
    <xf numFmtId="177" fontId="8" fillId="5" borderId="0" xfId="0" applyNumberFormat="1" applyFont="1" applyFill="1" applyBorder="1" applyAlignment="1">
      <alignment vertical="center"/>
    </xf>
    <xf numFmtId="0" fontId="9" fillId="2" borderId="21" xfId="0" applyFont="1" applyFill="1" applyBorder="1" applyAlignment="1">
      <alignment horizontal="center" vertical="center"/>
    </xf>
    <xf numFmtId="176" fontId="26" fillId="2" borderId="22" xfId="0" applyNumberFormat="1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23" fillId="3" borderId="24" xfId="0" applyFont="1" applyFill="1" applyBorder="1" applyAlignment="1">
      <alignment horizontal="center" vertical="center"/>
    </xf>
    <xf numFmtId="0" fontId="23" fillId="3" borderId="25" xfId="0" applyFont="1" applyFill="1" applyBorder="1" applyAlignment="1">
      <alignment horizontal="center" vertical="center"/>
    </xf>
    <xf numFmtId="0" fontId="23" fillId="3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2" fontId="24" fillId="3" borderId="28" xfId="0" applyNumberFormat="1" applyFont="1" applyFill="1" applyBorder="1" applyAlignment="1">
      <alignment horizontal="center" vertical="center"/>
    </xf>
    <xf numFmtId="2" fontId="24" fillId="3" borderId="0" xfId="0" applyNumberFormat="1" applyFont="1" applyFill="1" applyBorder="1" applyAlignment="1">
      <alignment horizontal="center" vertical="center"/>
    </xf>
    <xf numFmtId="2" fontId="24" fillId="3" borderId="30" xfId="0" applyNumberFormat="1" applyFont="1" applyFill="1" applyBorder="1" applyAlignment="1">
      <alignment horizontal="center" vertical="center"/>
    </xf>
    <xf numFmtId="0" fontId="24" fillId="3" borderId="27" xfId="0" applyFont="1" applyFill="1" applyBorder="1" applyAlignment="1">
      <alignment horizontal="center" vertical="center"/>
    </xf>
    <xf numFmtId="0" fontId="24" fillId="3" borderId="31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0" fillId="4" borderId="18" xfId="0" applyFill="1" applyBorder="1" applyAlignment="1">
      <alignment vertical="center"/>
    </xf>
    <xf numFmtId="0" fontId="7" fillId="4" borderId="34" xfId="0" applyFont="1" applyFill="1" applyBorder="1" applyAlignment="1">
      <alignment horizontal="center" vertical="center"/>
    </xf>
    <xf numFmtId="0" fontId="0" fillId="4" borderId="35" xfId="0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="75" zoomScaleNormal="75" zoomScaleSheetLayoutView="75" workbookViewId="0" topLeftCell="A1">
      <selection activeCell="M13" sqref="M13"/>
    </sheetView>
  </sheetViews>
  <sheetFormatPr defaultColWidth="11.421875" defaultRowHeight="12.75"/>
  <cols>
    <col min="3" max="3" width="30.7109375" style="0" customWidth="1"/>
    <col min="4" max="4" width="7.140625" style="0" customWidth="1"/>
    <col min="5" max="5" width="8.57421875" style="0" customWidth="1"/>
    <col min="6" max="6" width="10.421875" style="0" customWidth="1"/>
    <col min="7" max="7" width="13.140625" style="0" customWidth="1"/>
    <col min="8" max="8" width="12.8515625" style="0" customWidth="1"/>
    <col min="9" max="9" width="13.28125" style="0" customWidth="1"/>
    <col min="10" max="10" width="13.8515625" style="0" bestFit="1" customWidth="1"/>
  </cols>
  <sheetData>
    <row r="1" spans="1:10" ht="16.5" thickBot="1">
      <c r="A1" s="2"/>
      <c r="B1" s="3" t="s">
        <v>0</v>
      </c>
      <c r="C1" s="3" t="s">
        <v>1</v>
      </c>
      <c r="D1" s="3" t="s">
        <v>2</v>
      </c>
      <c r="E1" s="3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19</v>
      </c>
    </row>
    <row r="2" spans="1:10" ht="16.5" thickBot="1">
      <c r="A2" s="5">
        <v>1</v>
      </c>
      <c r="B2" s="78" t="s">
        <v>13</v>
      </c>
      <c r="C2" s="79"/>
      <c r="D2" s="79"/>
      <c r="E2" s="79"/>
      <c r="F2" s="80"/>
      <c r="G2" s="81" t="s">
        <v>14</v>
      </c>
      <c r="H2" s="79"/>
      <c r="I2" s="79"/>
      <c r="J2" s="80"/>
    </row>
    <row r="3" spans="1:10" ht="16.5" thickBot="1">
      <c r="A3" s="6">
        <v>2</v>
      </c>
      <c r="B3" s="7" t="s">
        <v>8</v>
      </c>
      <c r="C3" s="8" t="s">
        <v>22</v>
      </c>
      <c r="D3" s="8" t="s">
        <v>12</v>
      </c>
      <c r="E3" s="8" t="s">
        <v>11</v>
      </c>
      <c r="F3" s="9" t="s">
        <v>9</v>
      </c>
      <c r="G3" s="10" t="s">
        <v>15</v>
      </c>
      <c r="H3" s="9" t="s">
        <v>9</v>
      </c>
      <c r="I3" s="11" t="s">
        <v>17</v>
      </c>
      <c r="J3" s="10" t="s">
        <v>16</v>
      </c>
    </row>
    <row r="4" spans="1:10" s="1" customFormat="1" ht="27" thickBot="1">
      <c r="A4" s="6">
        <v>3</v>
      </c>
      <c r="B4" s="12">
        <v>1</v>
      </c>
      <c r="C4" s="13" t="s">
        <v>25</v>
      </c>
      <c r="D4" s="14">
        <v>0.13</v>
      </c>
      <c r="E4" s="15">
        <v>1</v>
      </c>
      <c r="F4" s="16">
        <f aca="true" t="shared" si="0" ref="F4:F11">SUM(D4/E4)</f>
        <v>0.13</v>
      </c>
      <c r="G4" s="17">
        <f>SUM(C18)</f>
        <v>22</v>
      </c>
      <c r="H4" s="18">
        <f>SUM(F4)</f>
        <v>0.13</v>
      </c>
      <c r="I4" s="19">
        <f>SUM(I19)</f>
        <v>176.47058823529412</v>
      </c>
      <c r="J4" s="20">
        <f>SUM(G4-(H4*I4))</f>
        <v>-0.9411764705882355</v>
      </c>
    </row>
    <row r="5" spans="1:10" ht="16.5" thickBot="1">
      <c r="A5" s="6">
        <v>4</v>
      </c>
      <c r="B5" s="21">
        <v>2</v>
      </c>
      <c r="C5" s="22"/>
      <c r="D5" s="23">
        <v>0</v>
      </c>
      <c r="E5" s="24">
        <v>1</v>
      </c>
      <c r="F5" s="16">
        <f t="shared" si="0"/>
        <v>0</v>
      </c>
      <c r="G5" s="20">
        <f>SUM(J4)</f>
        <v>-0.9411764705882355</v>
      </c>
      <c r="H5" s="18">
        <f aca="true" t="shared" si="1" ref="H5:H17">SUM(F5)</f>
        <v>0</v>
      </c>
      <c r="I5" s="19">
        <f>SUM(I4)</f>
        <v>176.47058823529412</v>
      </c>
      <c r="J5" s="20">
        <f aca="true" t="shared" si="2" ref="J5:J17">SUM(G5-H5*I5)</f>
        <v>-0.9411764705882355</v>
      </c>
    </row>
    <row r="6" spans="1:10" ht="16.5" thickBot="1">
      <c r="A6" s="6">
        <v>5</v>
      </c>
      <c r="B6" s="21">
        <v>3</v>
      </c>
      <c r="C6" s="25"/>
      <c r="D6" s="26">
        <v>0</v>
      </c>
      <c r="E6" s="27">
        <v>1</v>
      </c>
      <c r="F6" s="16">
        <f t="shared" si="0"/>
        <v>0</v>
      </c>
      <c r="G6" s="20">
        <f aca="true" t="shared" si="3" ref="G6:G17">SUM(J5)</f>
        <v>-0.9411764705882355</v>
      </c>
      <c r="H6" s="18">
        <f t="shared" si="1"/>
        <v>0</v>
      </c>
      <c r="I6" s="19">
        <f aca="true" t="shared" si="4" ref="I6:I11">SUM(I5)</f>
        <v>176.47058823529412</v>
      </c>
      <c r="J6" s="20">
        <f t="shared" si="2"/>
        <v>-0.9411764705882355</v>
      </c>
    </row>
    <row r="7" spans="1:10" ht="16.5" thickBot="1">
      <c r="A7" s="6">
        <v>6</v>
      </c>
      <c r="B7" s="21">
        <v>4</v>
      </c>
      <c r="C7" s="25"/>
      <c r="D7" s="26">
        <v>0</v>
      </c>
      <c r="E7" s="27">
        <v>1</v>
      </c>
      <c r="F7" s="16">
        <f t="shared" si="0"/>
        <v>0</v>
      </c>
      <c r="G7" s="20">
        <f t="shared" si="3"/>
        <v>-0.9411764705882355</v>
      </c>
      <c r="H7" s="18">
        <f t="shared" si="1"/>
        <v>0</v>
      </c>
      <c r="I7" s="19">
        <f t="shared" si="4"/>
        <v>176.47058823529412</v>
      </c>
      <c r="J7" s="20">
        <f t="shared" si="2"/>
        <v>-0.9411764705882355</v>
      </c>
    </row>
    <row r="8" spans="1:10" ht="16.5" thickBot="1">
      <c r="A8" s="6">
        <v>7</v>
      </c>
      <c r="B8" s="21">
        <v>5</v>
      </c>
      <c r="C8" s="25"/>
      <c r="D8" s="26">
        <v>0</v>
      </c>
      <c r="E8" s="27">
        <v>1</v>
      </c>
      <c r="F8" s="16">
        <f t="shared" si="0"/>
        <v>0</v>
      </c>
      <c r="G8" s="20">
        <f t="shared" si="3"/>
        <v>-0.9411764705882355</v>
      </c>
      <c r="H8" s="18">
        <f t="shared" si="1"/>
        <v>0</v>
      </c>
      <c r="I8" s="19">
        <f t="shared" si="4"/>
        <v>176.47058823529412</v>
      </c>
      <c r="J8" s="20">
        <f t="shared" si="2"/>
        <v>-0.9411764705882355</v>
      </c>
    </row>
    <row r="9" spans="1:10" ht="16.5" thickBot="1">
      <c r="A9" s="6">
        <v>8</v>
      </c>
      <c r="B9" s="21">
        <v>6</v>
      </c>
      <c r="C9" s="25"/>
      <c r="D9" s="26">
        <v>0</v>
      </c>
      <c r="E9" s="27">
        <v>1</v>
      </c>
      <c r="F9" s="16">
        <f t="shared" si="0"/>
        <v>0</v>
      </c>
      <c r="G9" s="20">
        <f t="shared" si="3"/>
        <v>-0.9411764705882355</v>
      </c>
      <c r="H9" s="18">
        <f t="shared" si="1"/>
        <v>0</v>
      </c>
      <c r="I9" s="19">
        <f t="shared" si="4"/>
        <v>176.47058823529412</v>
      </c>
      <c r="J9" s="20">
        <f t="shared" si="2"/>
        <v>-0.9411764705882355</v>
      </c>
    </row>
    <row r="10" spans="1:10" ht="16.5" thickBot="1">
      <c r="A10" s="6">
        <v>9</v>
      </c>
      <c r="B10" s="21">
        <v>7</v>
      </c>
      <c r="C10" s="25"/>
      <c r="D10" s="26">
        <v>0</v>
      </c>
      <c r="E10" s="27">
        <v>1</v>
      </c>
      <c r="F10" s="16">
        <f t="shared" si="0"/>
        <v>0</v>
      </c>
      <c r="G10" s="20">
        <f t="shared" si="3"/>
        <v>-0.9411764705882355</v>
      </c>
      <c r="H10" s="18">
        <f t="shared" si="1"/>
        <v>0</v>
      </c>
      <c r="I10" s="19">
        <f t="shared" si="4"/>
        <v>176.47058823529412</v>
      </c>
      <c r="J10" s="20">
        <f t="shared" si="2"/>
        <v>-0.9411764705882355</v>
      </c>
    </row>
    <row r="11" spans="1:10" ht="16.5" thickBot="1">
      <c r="A11" s="6">
        <v>10</v>
      </c>
      <c r="B11" s="21">
        <v>8</v>
      </c>
      <c r="C11" s="28"/>
      <c r="D11" s="26">
        <v>0</v>
      </c>
      <c r="E11" s="27">
        <v>1</v>
      </c>
      <c r="F11" s="16">
        <f t="shared" si="0"/>
        <v>0</v>
      </c>
      <c r="G11" s="20">
        <f t="shared" si="3"/>
        <v>-0.9411764705882355</v>
      </c>
      <c r="H11" s="18">
        <f t="shared" si="1"/>
        <v>0</v>
      </c>
      <c r="I11" s="19">
        <f t="shared" si="4"/>
        <v>176.47058823529412</v>
      </c>
      <c r="J11" s="20">
        <f t="shared" si="2"/>
        <v>-0.9411764705882355</v>
      </c>
    </row>
    <row r="12" spans="1:10" ht="16.5" thickBot="1">
      <c r="A12" s="6">
        <v>11</v>
      </c>
      <c r="B12" s="21">
        <v>9</v>
      </c>
      <c r="C12" s="29"/>
      <c r="D12" s="26">
        <v>0</v>
      </c>
      <c r="E12" s="27">
        <v>1</v>
      </c>
      <c r="F12" s="16">
        <f aca="true" t="shared" si="5" ref="F12:F17">SUM(D12/E12)</f>
        <v>0</v>
      </c>
      <c r="G12" s="20">
        <f t="shared" si="3"/>
        <v>-0.9411764705882355</v>
      </c>
      <c r="H12" s="18">
        <f t="shared" si="1"/>
        <v>0</v>
      </c>
      <c r="I12" s="19">
        <f>SUM(I19)</f>
        <v>176.47058823529412</v>
      </c>
      <c r="J12" s="20">
        <f t="shared" si="2"/>
        <v>-0.9411764705882355</v>
      </c>
    </row>
    <row r="13" spans="1:10" ht="16.5" thickBot="1">
      <c r="A13" s="6">
        <v>12</v>
      </c>
      <c r="B13" s="21">
        <v>10</v>
      </c>
      <c r="C13" s="29"/>
      <c r="D13" s="26">
        <v>0</v>
      </c>
      <c r="E13" s="27">
        <v>1</v>
      </c>
      <c r="F13" s="16">
        <f t="shared" si="5"/>
        <v>0</v>
      </c>
      <c r="G13" s="20">
        <f t="shared" si="3"/>
        <v>-0.9411764705882355</v>
      </c>
      <c r="H13" s="18">
        <f t="shared" si="1"/>
        <v>0</v>
      </c>
      <c r="I13" s="19">
        <f>SUM(I19)</f>
        <v>176.47058823529412</v>
      </c>
      <c r="J13" s="20">
        <f t="shared" si="2"/>
        <v>-0.9411764705882355</v>
      </c>
    </row>
    <row r="14" spans="1:10" ht="16.5" thickBot="1">
      <c r="A14" s="6">
        <v>13</v>
      </c>
      <c r="B14" s="21">
        <v>11</v>
      </c>
      <c r="C14" s="29"/>
      <c r="D14" s="26">
        <v>0</v>
      </c>
      <c r="E14" s="27">
        <v>1</v>
      </c>
      <c r="F14" s="16">
        <f t="shared" si="5"/>
        <v>0</v>
      </c>
      <c r="G14" s="20">
        <f t="shared" si="3"/>
        <v>-0.9411764705882355</v>
      </c>
      <c r="H14" s="18">
        <f t="shared" si="1"/>
        <v>0</v>
      </c>
      <c r="I14" s="19">
        <f>SUM(I19)</f>
        <v>176.47058823529412</v>
      </c>
      <c r="J14" s="20">
        <f t="shared" si="2"/>
        <v>-0.9411764705882355</v>
      </c>
    </row>
    <row r="15" spans="1:10" ht="16.5" thickBot="1">
      <c r="A15" s="6">
        <v>14</v>
      </c>
      <c r="B15" s="21">
        <v>12</v>
      </c>
      <c r="C15" s="29"/>
      <c r="D15" s="26">
        <v>0</v>
      </c>
      <c r="E15" s="27">
        <v>1</v>
      </c>
      <c r="F15" s="16">
        <f t="shared" si="5"/>
        <v>0</v>
      </c>
      <c r="G15" s="20">
        <f t="shared" si="3"/>
        <v>-0.9411764705882355</v>
      </c>
      <c r="H15" s="18">
        <f t="shared" si="1"/>
        <v>0</v>
      </c>
      <c r="I15" s="19">
        <f>SUM(I19)</f>
        <v>176.47058823529412</v>
      </c>
      <c r="J15" s="20">
        <f t="shared" si="2"/>
        <v>-0.9411764705882355</v>
      </c>
    </row>
    <row r="16" spans="1:10" ht="16.5" thickBot="1">
      <c r="A16" s="6">
        <v>15</v>
      </c>
      <c r="B16" s="21">
        <v>13</v>
      </c>
      <c r="C16" s="30"/>
      <c r="D16" s="31">
        <v>0</v>
      </c>
      <c r="E16" s="32">
        <v>1</v>
      </c>
      <c r="F16" s="16">
        <f t="shared" si="5"/>
        <v>0</v>
      </c>
      <c r="G16" s="20">
        <f t="shared" si="3"/>
        <v>-0.9411764705882355</v>
      </c>
      <c r="H16" s="18">
        <f t="shared" si="1"/>
        <v>0</v>
      </c>
      <c r="I16" s="19">
        <f>SUM(I19)</f>
        <v>176.47058823529412</v>
      </c>
      <c r="J16" s="20">
        <f t="shared" si="2"/>
        <v>-0.9411764705882355</v>
      </c>
    </row>
    <row r="17" spans="1:10" ht="27" thickBot="1">
      <c r="A17" s="33">
        <v>16</v>
      </c>
      <c r="B17" s="34">
        <v>14</v>
      </c>
      <c r="C17" s="35" t="s">
        <v>26</v>
      </c>
      <c r="D17" s="36">
        <v>0.04</v>
      </c>
      <c r="E17" s="37">
        <v>1</v>
      </c>
      <c r="F17" s="38">
        <f t="shared" si="5"/>
        <v>0.04</v>
      </c>
      <c r="G17" s="20">
        <f t="shared" si="3"/>
        <v>-0.9411764705882355</v>
      </c>
      <c r="H17" s="18">
        <f t="shared" si="1"/>
        <v>0.04</v>
      </c>
      <c r="I17" s="19">
        <f>SUM(I19)</f>
        <v>176.47058823529412</v>
      </c>
      <c r="J17" s="39">
        <f t="shared" si="2"/>
        <v>-8</v>
      </c>
    </row>
    <row r="18" spans="1:10" ht="18.75" thickBot="1">
      <c r="A18" s="82" t="s">
        <v>20</v>
      </c>
      <c r="B18" s="83"/>
      <c r="C18" s="40">
        <v>22</v>
      </c>
      <c r="D18" s="41"/>
      <c r="E18" s="42" t="s">
        <v>18</v>
      </c>
      <c r="F18" s="43">
        <f>SUM(F4:F17)</f>
        <v>0.17</v>
      </c>
      <c r="G18" s="44"/>
      <c r="H18" s="45" t="s">
        <v>24</v>
      </c>
      <c r="I18" s="46">
        <f>SUM(C18-C19)</f>
        <v>30</v>
      </c>
      <c r="J18" s="47"/>
    </row>
    <row r="19" spans="1:10" ht="18.75" thickBot="1">
      <c r="A19" s="84" t="s">
        <v>21</v>
      </c>
      <c r="B19" s="85"/>
      <c r="C19" s="48">
        <v>-8</v>
      </c>
      <c r="D19" s="49"/>
      <c r="E19" s="42" t="s">
        <v>10</v>
      </c>
      <c r="F19" s="50">
        <f>SUM(1/F18)</f>
        <v>5.88235294117647</v>
      </c>
      <c r="G19" s="51"/>
      <c r="H19" s="52" t="s">
        <v>23</v>
      </c>
      <c r="I19" s="53">
        <f>SUM(I18/F18)</f>
        <v>176.47058823529412</v>
      </c>
      <c r="J19" s="54"/>
    </row>
    <row r="20" spans="1:10" ht="13.5" thickBot="1">
      <c r="A20" s="47"/>
      <c r="B20" s="47"/>
      <c r="C20" s="47"/>
      <c r="D20" s="47"/>
      <c r="E20" s="47"/>
      <c r="F20" s="47"/>
      <c r="G20" s="47"/>
      <c r="H20" s="47"/>
      <c r="I20" s="47"/>
      <c r="J20" s="47"/>
    </row>
    <row r="21" spans="1:10" ht="12.75">
      <c r="A21" s="59" t="s">
        <v>35</v>
      </c>
      <c r="B21" s="60"/>
      <c r="C21" s="60"/>
      <c r="D21" s="60"/>
      <c r="E21" s="60"/>
      <c r="F21" s="60"/>
      <c r="G21" s="60"/>
      <c r="H21" s="60"/>
      <c r="I21" s="60"/>
      <c r="J21" s="61"/>
    </row>
    <row r="22" spans="1:10" ht="13.5" thickBot="1">
      <c r="A22" s="62"/>
      <c r="B22" s="63"/>
      <c r="C22" s="63"/>
      <c r="D22" s="63"/>
      <c r="E22" s="63"/>
      <c r="F22" s="63"/>
      <c r="G22" s="63"/>
      <c r="H22" s="63"/>
      <c r="I22" s="63"/>
      <c r="J22" s="64"/>
    </row>
    <row r="23" spans="1:10" ht="13.5" thickBot="1">
      <c r="A23" s="47"/>
      <c r="B23" s="47"/>
      <c r="C23" s="47"/>
      <c r="D23" s="47"/>
      <c r="E23" s="47"/>
      <c r="F23" s="77" t="s">
        <v>36</v>
      </c>
      <c r="G23" s="77"/>
      <c r="H23" s="77"/>
      <c r="I23" s="77"/>
      <c r="J23" s="47"/>
    </row>
    <row r="24" spans="1:10" ht="15.75" thickBot="1">
      <c r="A24" s="71" t="s">
        <v>34</v>
      </c>
      <c r="B24" s="72"/>
      <c r="C24" s="55" t="s">
        <v>27</v>
      </c>
      <c r="D24" s="47"/>
      <c r="E24" s="47"/>
      <c r="F24" s="68" t="s">
        <v>30</v>
      </c>
      <c r="G24" s="65">
        <f>SUM(F19)</f>
        <v>5.88235294117647</v>
      </c>
      <c r="H24" s="65"/>
      <c r="I24" s="56" t="s">
        <v>31</v>
      </c>
      <c r="J24" s="47"/>
    </row>
    <row r="25" spans="1:10" ht="15.75" thickBot="1">
      <c r="A25" s="73" t="s">
        <v>33</v>
      </c>
      <c r="B25" s="74"/>
      <c r="C25" s="55" t="s">
        <v>28</v>
      </c>
      <c r="D25" s="47"/>
      <c r="E25" s="47"/>
      <c r="F25" s="69"/>
      <c r="G25" s="66"/>
      <c r="H25" s="66"/>
      <c r="I25" s="57"/>
      <c r="J25" s="47"/>
    </row>
    <row r="26" spans="1:10" ht="15.75" thickBot="1">
      <c r="A26" s="75" t="s">
        <v>32</v>
      </c>
      <c r="B26" s="76"/>
      <c r="C26" s="55" t="s">
        <v>29</v>
      </c>
      <c r="D26" s="47"/>
      <c r="E26" s="47"/>
      <c r="F26" s="70"/>
      <c r="G26" s="67"/>
      <c r="H26" s="67"/>
      <c r="I26" s="58"/>
      <c r="J26" s="47"/>
    </row>
  </sheetData>
  <mergeCells count="12">
    <mergeCell ref="B2:F2"/>
    <mergeCell ref="G2:J2"/>
    <mergeCell ref="A18:B18"/>
    <mergeCell ref="A19:B19"/>
    <mergeCell ref="I24:I26"/>
    <mergeCell ref="A21:J22"/>
    <mergeCell ref="G24:H26"/>
    <mergeCell ref="F24:F26"/>
    <mergeCell ref="A24:B24"/>
    <mergeCell ref="A25:B25"/>
    <mergeCell ref="A26:B26"/>
    <mergeCell ref="F23:I23"/>
  </mergeCells>
  <printOptions gridLines="1"/>
  <pageMargins left="0.75" right="0.75" top="1" bottom="1" header="0.511811023" footer="0.511811023"/>
  <pageSetup horizontalDpi="120" verticalDpi="120" orientation="landscape" paperSize="9" scale="97" r:id="rId1"/>
  <headerFooter alignWithMargins="0">
    <oddHeader>&amp;C&amp;A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Wärmedämmung berechnen</dc:title>
  <dc:subject/>
  <dc:creator>Ole Welzel</dc:creator>
  <cp:keywords/>
  <dc:description/>
  <cp:lastModifiedBy>tischler-ole-welzel</cp:lastModifiedBy>
  <cp:lastPrinted>2007-01-27T07:40:18Z</cp:lastPrinted>
  <dcterms:created xsi:type="dcterms:W3CDTF">2000-11-20T10:17:35Z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